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04.04.16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<sst xmlns="http://schemas.openxmlformats.org/spreadsheetml/2006/main" count="24" uniqueCount="21">
  <si>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</si>
  <si>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</si>
  <si>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</si>
  <si>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</si>
  <si>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</si>
  <si>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</si>
  <si>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ОАО "Совхоз               имени Кирова"</t>
  </si>
  <si>
    <t>ООО "Колхоз               "Заветы Ильича"</t>
  </si>
  <si>
    <t>Наименование сельскохозяйственной организации</t>
  </si>
  <si>
    <t>ООО "РусМолоко" отд."Яровое"</t>
  </si>
  <si>
    <t>ООО "РусМолоко" отд."Вешние  воды"</t>
  </si>
  <si>
    <t>Валовый надой молока 2015, кг</t>
  </si>
  <si>
    <t>Реализовано молока в физическом весе 2015 , кг</t>
  </si>
  <si>
    <t xml:space="preserve"> +/- к прошлому году, кг</t>
  </si>
  <si>
    <t xml:space="preserve">Поголовье коров           2015 год </t>
  </si>
  <si>
    <t>Жирность молока,   %</t>
  </si>
  <si>
    <t>Надой     на 1 фуражную корову, кг</t>
  </si>
  <si>
    <t>Надой        на 1 фуражную корову 2015, кг</t>
  </si>
  <si>
    <r>
      <t xml:space="preserve">Собственная реализация             </t>
    </r>
    <r>
      <rPr>
        <b/>
        <sz val="9"/>
        <color indexed="8"/>
        <rFont val="Times New Roman"/>
        <family val="1"/>
      </rPr>
      <t>(ОАО "Совхоз им. Кирова")</t>
    </r>
  </si>
  <si>
    <t>.</t>
  </si>
  <si>
    <t xml:space="preserve">Производство молока в сельскохозяйственных организациях  Лотошинского муниципального района на 4 апреля 2016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</si>
</sst>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1" fillId="24" borderId="17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64" fontId="1" fillId="24" borderId="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64" fontId="1" fillId="24" borderId="19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164" fontId="2" fillId="24" borderId="23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24" borderId="2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24" borderId="23" xfId="0" applyNumberFormat="1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="108" zoomScaleNormal="108" workbookViewId="0" topLeftCell="A1">
      <selection activeCell="E10" sqref="E10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29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</row>
    <row r="2" spans="1:18" s="8" customFormat="1" ht="75.75" customHeight="1" thickBot="1">
      <c r="A2" s="9" t="s">
        <v>8</v>
      </c>
      <c r="B2" s="10" t="s">
        <v>0</v>
      </c>
      <c r="C2" s="10" t="s">
        <v>14</v>
      </c>
      <c r="D2" s="10" t="s">
        <v>13</v>
      </c>
      <c r="E2" s="10" t="s">
        <v>2</v>
      </c>
      <c r="F2" s="10" t="s">
        <v>11</v>
      </c>
      <c r="G2" s="10" t="s">
        <v>13</v>
      </c>
      <c r="H2" s="10" t="s">
        <v>16</v>
      </c>
      <c r="I2" s="10" t="s">
        <v>17</v>
      </c>
      <c r="J2" s="10" t="s">
        <v>13</v>
      </c>
      <c r="K2" s="10" t="s">
        <v>3</v>
      </c>
      <c r="L2" s="10" t="s">
        <v>4</v>
      </c>
      <c r="M2" s="10" t="s">
        <v>12</v>
      </c>
      <c r="N2" s="10" t="s">
        <v>13</v>
      </c>
      <c r="O2" s="10" t="s">
        <v>5</v>
      </c>
      <c r="P2" s="11" t="s">
        <v>15</v>
      </c>
      <c r="R2" s="1"/>
    </row>
    <row r="3" spans="1:16" s="1" customFormat="1" ht="42.75" customHeight="1">
      <c r="A3" s="12" t="s">
        <v>9</v>
      </c>
      <c r="B3" s="20">
        <v>1000</v>
      </c>
      <c r="C3" s="20">
        <v>1024</v>
      </c>
      <c r="D3" s="20">
        <f aca="true" t="shared" si="0" ref="D3:D8">B3-C3</f>
        <v>-24</v>
      </c>
      <c r="E3" s="20">
        <v>11287</v>
      </c>
      <c r="F3" s="20">
        <v>13164</v>
      </c>
      <c r="G3" s="20">
        <f aca="true" t="shared" si="1" ref="G3:G8">E3-F3</f>
        <v>-1877</v>
      </c>
      <c r="H3" s="21">
        <f aca="true" t="shared" si="2" ref="H3:H8">E3/B3</f>
        <v>11.287</v>
      </c>
      <c r="I3" s="21">
        <v>12.9</v>
      </c>
      <c r="J3" s="21">
        <f aca="true" t="shared" si="3" ref="J3:J8">H3-I3</f>
        <v>-1.6129999999999995</v>
      </c>
      <c r="K3" s="20">
        <v>597</v>
      </c>
      <c r="L3" s="20">
        <v>10690</v>
      </c>
      <c r="M3" s="20">
        <v>12823</v>
      </c>
      <c r="N3" s="31">
        <f aca="true" t="shared" si="4" ref="N3:N8">L3-M3</f>
        <v>-2133</v>
      </c>
      <c r="O3" s="22">
        <f>L3*P3/3.4</f>
        <v>12890.882352941175</v>
      </c>
      <c r="P3" s="23">
        <v>4.1</v>
      </c>
    </row>
    <row r="4" spans="1:16" s="1" customFormat="1" ht="42.75" customHeight="1">
      <c r="A4" s="13" t="s">
        <v>10</v>
      </c>
      <c r="B4" s="3">
        <v>1200</v>
      </c>
      <c r="C4" s="3">
        <v>1213</v>
      </c>
      <c r="D4" s="3">
        <f t="shared" si="0"/>
        <v>-13</v>
      </c>
      <c r="E4" s="3">
        <v>25212</v>
      </c>
      <c r="F4" s="3">
        <v>22072</v>
      </c>
      <c r="G4" s="3">
        <f t="shared" si="1"/>
        <v>3140</v>
      </c>
      <c r="H4" s="4">
        <f t="shared" si="2"/>
        <v>21.01</v>
      </c>
      <c r="I4" s="4">
        <v>18.2</v>
      </c>
      <c r="J4" s="4">
        <f t="shared" si="3"/>
        <v>2.8100000000000023</v>
      </c>
      <c r="K4" s="3">
        <v>1302</v>
      </c>
      <c r="L4" s="3">
        <v>23910</v>
      </c>
      <c r="M4" s="3">
        <v>20620</v>
      </c>
      <c r="N4" s="32">
        <f t="shared" si="4"/>
        <v>3290</v>
      </c>
      <c r="O4" s="5">
        <f>L4*P4/3.4</f>
        <v>27426.176470588234</v>
      </c>
      <c r="P4" s="24">
        <v>3.9</v>
      </c>
    </row>
    <row r="5" spans="1:16" s="1" customFormat="1" ht="42.75" customHeight="1">
      <c r="A5" s="13" t="s">
        <v>6</v>
      </c>
      <c r="B5" s="3">
        <v>900</v>
      </c>
      <c r="C5" s="3">
        <v>900</v>
      </c>
      <c r="D5" s="3">
        <f t="shared" si="0"/>
        <v>0</v>
      </c>
      <c r="E5" s="3">
        <v>12352</v>
      </c>
      <c r="F5" s="3">
        <v>13051</v>
      </c>
      <c r="G5" s="3">
        <f t="shared" si="1"/>
        <v>-699</v>
      </c>
      <c r="H5" s="4">
        <f t="shared" si="2"/>
        <v>13.724444444444444</v>
      </c>
      <c r="I5" s="4">
        <v>14.5</v>
      </c>
      <c r="J5" s="4">
        <f t="shared" si="3"/>
        <v>-0.775555555555556</v>
      </c>
      <c r="K5" s="3">
        <v>874</v>
      </c>
      <c r="L5" s="3">
        <v>10460</v>
      </c>
      <c r="M5" s="3">
        <v>12053</v>
      </c>
      <c r="N5" s="32">
        <f t="shared" si="4"/>
        <v>-1593</v>
      </c>
      <c r="O5" s="5">
        <f>L5*P5/3.4</f>
        <v>12859.647058823528</v>
      </c>
      <c r="P5" s="24">
        <v>4.18</v>
      </c>
    </row>
    <row r="6" spans="1:16" s="1" customFormat="1" ht="42.75" customHeight="1">
      <c r="A6" s="13" t="s">
        <v>7</v>
      </c>
      <c r="B6" s="3">
        <v>560</v>
      </c>
      <c r="C6" s="3">
        <v>560</v>
      </c>
      <c r="D6" s="3">
        <f t="shared" si="0"/>
        <v>0</v>
      </c>
      <c r="E6" s="3">
        <v>10031</v>
      </c>
      <c r="F6" s="3">
        <v>10905</v>
      </c>
      <c r="G6" s="3">
        <f t="shared" si="1"/>
        <v>-874</v>
      </c>
      <c r="H6" s="4">
        <f t="shared" si="2"/>
        <v>17.9125</v>
      </c>
      <c r="I6" s="4">
        <v>19.5</v>
      </c>
      <c r="J6" s="4">
        <f t="shared" si="3"/>
        <v>-1.5874999999999986</v>
      </c>
      <c r="K6" s="3">
        <v>403</v>
      </c>
      <c r="L6" s="3">
        <v>9478</v>
      </c>
      <c r="M6" s="3">
        <v>10524</v>
      </c>
      <c r="N6" s="32">
        <f t="shared" si="4"/>
        <v>-1046</v>
      </c>
      <c r="O6" s="5">
        <f>L6*P6/3.4</f>
        <v>11429.35294117647</v>
      </c>
      <c r="P6" s="24">
        <v>4.1</v>
      </c>
    </row>
    <row r="7" spans="1:16" s="1" customFormat="1" ht="42.75" customHeight="1" thickBot="1">
      <c r="A7" s="14" t="s">
        <v>18</v>
      </c>
      <c r="B7" s="25"/>
      <c r="C7" s="25"/>
      <c r="D7" s="25"/>
      <c r="E7" s="25"/>
      <c r="F7" s="25"/>
      <c r="G7" s="25"/>
      <c r="H7" s="26"/>
      <c r="I7" s="26"/>
      <c r="J7" s="26"/>
      <c r="K7" s="25"/>
      <c r="L7" s="25">
        <v>1018</v>
      </c>
      <c r="M7" s="25"/>
      <c r="N7" s="33">
        <f t="shared" si="4"/>
        <v>1018</v>
      </c>
      <c r="O7" s="27">
        <v>1018</v>
      </c>
      <c r="P7" s="28"/>
    </row>
    <row r="8" spans="1:16" s="2" customFormat="1" ht="42.75" customHeight="1" thickBot="1">
      <c r="A8" s="17" t="s">
        <v>1</v>
      </c>
      <c r="B8" s="6">
        <f>SUM(B3:B7)</f>
        <v>3660</v>
      </c>
      <c r="C8" s="6">
        <f>SUM(C3:C6)</f>
        <v>3697</v>
      </c>
      <c r="D8" s="6">
        <f t="shared" si="0"/>
        <v>-37</v>
      </c>
      <c r="E8" s="6">
        <f>SUM(E3:E7)</f>
        <v>58882</v>
      </c>
      <c r="F8" s="6">
        <f>SUM(F3:F7)</f>
        <v>59192</v>
      </c>
      <c r="G8" s="6">
        <f t="shared" si="1"/>
        <v>-310</v>
      </c>
      <c r="H8" s="7">
        <f t="shared" si="2"/>
        <v>16.0879781420765</v>
      </c>
      <c r="I8" s="7">
        <v>16</v>
      </c>
      <c r="J8" s="7">
        <f t="shared" si="3"/>
        <v>0.08797814207650134</v>
      </c>
      <c r="K8" s="6">
        <f>SUM(K3:K7)</f>
        <v>3176</v>
      </c>
      <c r="L8" s="6">
        <f>SUM(L3:L7)</f>
        <v>55556</v>
      </c>
      <c r="M8" s="6">
        <f>SUM(M3:M7)</f>
        <v>56020</v>
      </c>
      <c r="N8" s="34">
        <f t="shared" si="4"/>
        <v>-464</v>
      </c>
      <c r="O8" s="19">
        <f>SUM(O3:O7)</f>
        <v>65624.0588235294</v>
      </c>
      <c r="P8" s="18">
        <f>O8*3.4/L8</f>
        <v>4.016160270717833</v>
      </c>
    </row>
    <row r="9" spans="1:16" ht="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15"/>
    </row>
    <row r="10" spans="1:16" ht="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6" ht="15">
      <c r="E16" t="s">
        <v>19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2016-01-29T08:07:21Z</cp:lastPrinted>
  <dcterms:created xsi:type="dcterms:W3CDTF">2014-09-03T05:37:13Z</dcterms:created>
  <dcterms:modified xsi:type="dcterms:W3CDTF">2016-04-05T07:23:53Z</dcterms:modified>
  <cp:category/>
  <cp:version/>
  <cp:contentType/>
  <cp:contentStatus/>
</cp:coreProperties>
</file>